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EPE-COG" sheetId="1" r:id="rId1"/>
  </sheets>
  <definedNames>
    <definedName name="_xlnm.Print_Area" localSheetId="0">'EAEPE-COG'!$A$1:$H$89</definedName>
  </definedNames>
  <calcPr fullCalcOnLoad="1"/>
</workbook>
</file>

<file path=xl/sharedStrings.xml><?xml version="1.0" encoding="utf-8"?>
<sst xmlns="http://schemas.openxmlformats.org/spreadsheetml/2006/main" count="85" uniqueCount="85">
  <si>
    <t>Seguridad Social</t>
  </si>
  <si>
    <t>Previsiones</t>
  </si>
  <si>
    <t>Donativos</t>
  </si>
  <si>
    <t>Participaciones</t>
  </si>
  <si>
    <t>Aportaciones</t>
  </si>
  <si>
    <t>Convenios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</si>
  <si>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</si>
  <si>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</si>
  <si>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</si>
  <si>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</si>
  <si>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</si>
  <si>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</si>
  <si>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</si>
  <si>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</si>
  <si>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</si>
  <si>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</si>
  <si>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</si>
  <si>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</si>
  <si>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</si>
  <si>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</si>
  <si>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</si>
  <si>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</si>
  <si>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</si>
  <si>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</si>
  <si>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</si>
  <si>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</si>
  <si>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</si>
  <si>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</si>
  <si>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</si>
  <si>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</si>
  <si>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</si>
  <si>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</si>
  <si>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</si>
  <si>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</si>
  <si>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</si>
  <si>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</si>
  <si>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</si>
  <si>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</si>
  <si>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</si>
  <si>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</si>
  <si>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</si>
  <si>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</si>
  <si>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</si>
  <si>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</si>
  <si>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</si>
  <si>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</si>
  <si>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</si>
  <si>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</si>
  <si>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</si>
  <si>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</si>
  <si>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</si>
  <si>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</si>
  <si>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</si>
  <si>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</si>
  <si>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</si>
  <si>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</si>
  <si>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</si>
  <si>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</si>
  <si>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</si>
  <si>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</si>
  <si>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</si>
  <si>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</si>
  <si>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</si>
  <si>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</si>
  <si>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</si>
  <si>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</si>
  <si>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</si>
  <si>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</si>
  <si>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</si>
  <si>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</si>
  <si>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</si>
  <si>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</si>
  <si>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</si>
  <si>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</si>
  <si>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</si>
  <si>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</si>
  <si>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</si>
  <si>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</si>
  <si>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</si>
  <si>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</si>
  <si>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</si>
  <si>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</si>
  <si>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</si>
  <si>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</si>
  <si>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Comonfort, Guanajuato
Estado analitico del ejercicio del presupuesto de egresos
Clasificacion por objeto del gasto (capitulo y concepto)
del 1 de Enero al 31 de Diciembre del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</si>
</sst>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5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 horizontal="right" wrapText="1"/>
      <protection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Border="1" applyAlignment="1" applyProtection="1">
      <alignment horizontal="center"/>
      <protection locked="0"/>
    </xf>
    <xf numFmtId="0" fontId="25" fillId="0" borderId="0" xfId="57" applyFont="1" applyFill="1" applyBorder="1" applyAlignment="1" applyProtection="1">
      <alignment/>
      <protection locked="0"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4" fontId="3" fillId="0" borderId="0" xfId="56" applyNumberFormat="1" applyFont="1" applyFill="1" applyBorder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952500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47625</xdr:rowOff>
    </xdr:from>
    <xdr:to>
      <xdr:col>7</xdr:col>
      <xdr:colOff>942975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4762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1428750</xdr:colOff>
      <xdr:row>85</xdr:row>
      <xdr:rowOff>133350</xdr:rowOff>
    </xdr:from>
    <xdr:to>
      <xdr:col>2</xdr:col>
      <xdr:colOff>895350</xdr:colOff>
      <xdr:row>86</xdr:row>
      <xdr:rowOff>9525</xdr:rowOff>
    </xdr:to>
    <xdr:sp>
      <xdr:nvSpPr>
        <xdr:cNvPr id="3" name="Conector recto 3"/>
        <xdr:cNvSpPr>
          <a:spLocks/>
        </xdr:cNvSpPr>
      </xdr:nvSpPr>
      <xdr:spPr>
        <a:xfrm>
          <a:off x="1704975" y="13230225"/>
          <a:ext cx="2171700" cy="19050"/>
        </a:xfrm>
        <a:prstGeom prst="line">
          <a:avLst/>
        </a:prstGeom>
        <a:noFill/>
        <a:ln w="9525" cmpd="sng">
          <a:solidFill>
            <a:srgbClr val="080E1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1609725</xdr:colOff>
      <xdr:row>85</xdr:row>
      <xdr:rowOff>95250</xdr:rowOff>
    </xdr:from>
    <xdr:ext cx="1838325" cy="466725"/>
    <xdr:sp>
      <xdr:nvSpPr>
        <xdr:cNvPr id="4" name="CuadroTexto 4"/>
        <xdr:cNvSpPr txBox="1">
          <a:spLocks noChangeArrowheads="1"/>
        </xdr:cNvSpPr>
      </xdr:nvSpPr>
      <xdr:spPr>
        <a:xfrm>
          <a:off x="1885950" y="13192125"/>
          <a:ext cx="1838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JOSE CARLOS NIETO JUAREZ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oneCellAnchor>
  <xdr:twoCellAnchor>
    <xdr:from>
      <xdr:col>3</xdr:col>
      <xdr:colOff>809625</xdr:colOff>
      <xdr:row>86</xdr:row>
      <xdr:rowOff>0</xdr:rowOff>
    </xdr:from>
    <xdr:to>
      <xdr:col>5</xdr:col>
      <xdr:colOff>742950</xdr:colOff>
      <xdr:row>86</xdr:row>
      <xdr:rowOff>9525</xdr:rowOff>
    </xdr:to>
    <xdr:sp>
      <xdr:nvSpPr>
        <xdr:cNvPr id="5" name="Conector recto 5"/>
        <xdr:cNvSpPr>
          <a:spLocks/>
        </xdr:cNvSpPr>
      </xdr:nvSpPr>
      <xdr:spPr>
        <a:xfrm>
          <a:off x="4762500" y="13239750"/>
          <a:ext cx="1876425" cy="9525"/>
        </a:xfrm>
        <a:prstGeom prst="line">
          <a:avLst/>
        </a:prstGeom>
        <a:noFill/>
        <a:ln w="9525" cmpd="sng">
          <a:solidFill>
            <a:srgbClr val="080E1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704850</xdr:colOff>
      <xdr:row>85</xdr:row>
      <xdr:rowOff>85725</xdr:rowOff>
    </xdr:from>
    <xdr:ext cx="2019300" cy="514350"/>
    <xdr:sp>
      <xdr:nvSpPr>
        <xdr:cNvPr id="6" name="CuadroTexto 6"/>
        <xdr:cNvSpPr txBox="1">
          <a:spLocks noChangeArrowheads="1"/>
        </xdr:cNvSpPr>
      </xdr:nvSpPr>
      <xdr:spPr>
        <a:xfrm>
          <a:off x="4657725" y="13182600"/>
          <a:ext cx="2019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LAZARO LANDIN CANO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106" zoomScaleNormal="106" zoomScalePageLayoutView="0" workbookViewId="0" topLeftCell="A1">
      <pane ySplit="2" topLeftCell="A3" activePane="bottomLeft" state="frozen"/>
      <selection pane="topLeft" activeCell="B28" sqref="B28"/>
      <selection pane="bottomLeft" activeCell="A1" sqref="A1:H1"/>
    </sheetView>
  </sheetViews>
  <sheetFormatPr defaultColWidth="11.57421875" defaultRowHeight="15"/>
  <cols>
    <col min="1" max="1" width="4.140625" style="12" customWidth="1"/>
    <col min="2" max="2" width="40.57421875" style="12" customWidth="1"/>
    <col min="3" max="8" width="14.57421875" style="13" customWidth="1"/>
    <col min="9" max="16384" width="11.421875" style="10" customWidth="1"/>
  </cols>
  <sheetData>
    <row r="1" spans="1:8" ht="60" customHeight="1">
      <c r="A1" s="33" t="s">
        <v>84</v>
      </c>
      <c r="B1" s="34"/>
      <c r="C1" s="34"/>
      <c r="D1" s="34"/>
      <c r="E1" s="34"/>
      <c r="F1" s="34"/>
      <c r="G1" s="34"/>
      <c r="H1" s="35"/>
    </row>
    <row r="2" spans="1:8" s="11" customFormat="1" ht="11.25">
      <c r="A2" s="36" t="s">
        <v>7</v>
      </c>
      <c r="B2" s="37"/>
      <c r="C2" s="42" t="s">
        <v>8</v>
      </c>
      <c r="D2" s="43"/>
      <c r="E2" s="43"/>
      <c r="F2" s="43"/>
      <c r="G2" s="44"/>
      <c r="H2" s="45" t="s">
        <v>9</v>
      </c>
    </row>
    <row r="3" spans="1:8" s="11" customFormat="1" ht="22.5">
      <c r="A3" s="38"/>
      <c r="B3" s="39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46"/>
    </row>
    <row r="4" spans="1:8" s="11" customFormat="1" ht="11.25">
      <c r="A4" s="40"/>
      <c r="B4" s="41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s="11" customFormat="1" ht="12" customHeight="1">
      <c r="A5" s="15" t="s">
        <v>17</v>
      </c>
      <c r="B5" s="16"/>
      <c r="C5" s="25">
        <f>SUM(C6:C12)</f>
        <v>106492157.51</v>
      </c>
      <c r="D5" s="25">
        <f>SUM(D6:D12)</f>
        <v>-16418.500000000233</v>
      </c>
      <c r="E5" s="25">
        <f>C5+D5</f>
        <v>106475739.01</v>
      </c>
      <c r="F5" s="25">
        <f>SUM(F6:F12)</f>
        <v>104632976.01</v>
      </c>
      <c r="G5" s="25">
        <f>SUM(G6:G12)</f>
        <v>103498731.13</v>
      </c>
      <c r="H5" s="25">
        <f>E5-F5</f>
        <v>1842763</v>
      </c>
    </row>
    <row r="6" spans="1:8" s="11" customFormat="1" ht="12" customHeight="1">
      <c r="A6" s="17"/>
      <c r="B6" s="8" t="s">
        <v>18</v>
      </c>
      <c r="C6" s="26">
        <v>48982047.47</v>
      </c>
      <c r="D6" s="26">
        <v>-4036879.49</v>
      </c>
      <c r="E6" s="26">
        <f aca="true" t="shared" si="0" ref="E6:E69">C6+D6</f>
        <v>44945167.98</v>
      </c>
      <c r="F6" s="26">
        <v>44227075.5</v>
      </c>
      <c r="G6" s="26">
        <v>44227075.5</v>
      </c>
      <c r="H6" s="26">
        <f aca="true" t="shared" si="1" ref="H6:H69">E6-F6</f>
        <v>718092.4799999967</v>
      </c>
    </row>
    <row r="7" spans="1:8" s="11" customFormat="1" ht="12" customHeight="1">
      <c r="A7" s="17"/>
      <c r="B7" s="8" t="s">
        <v>19</v>
      </c>
      <c r="C7" s="26">
        <v>12085237.91</v>
      </c>
      <c r="D7" s="26">
        <v>5803383.38</v>
      </c>
      <c r="E7" s="26">
        <f t="shared" si="0"/>
        <v>17888621.29</v>
      </c>
      <c r="F7" s="26">
        <v>17584777.5</v>
      </c>
      <c r="G7" s="26">
        <v>17580271.47</v>
      </c>
      <c r="H7" s="26">
        <f t="shared" si="1"/>
        <v>303843.7899999991</v>
      </c>
    </row>
    <row r="8" spans="1:8" s="11" customFormat="1" ht="12" customHeight="1">
      <c r="A8" s="17"/>
      <c r="B8" s="8" t="s">
        <v>20</v>
      </c>
      <c r="C8" s="26">
        <v>15206761.67</v>
      </c>
      <c r="D8" s="26">
        <v>-3111894.84</v>
      </c>
      <c r="E8" s="26">
        <f t="shared" si="0"/>
        <v>12094866.83</v>
      </c>
      <c r="F8" s="26">
        <v>11782333.47</v>
      </c>
      <c r="G8" s="26">
        <v>11749686.9</v>
      </c>
      <c r="H8" s="26">
        <f t="shared" si="1"/>
        <v>312533.3599999994</v>
      </c>
    </row>
    <row r="9" spans="1:8" s="11" customFormat="1" ht="12" customHeight="1">
      <c r="A9" s="17"/>
      <c r="B9" s="8" t="s">
        <v>0</v>
      </c>
      <c r="C9" s="26">
        <v>5773986.79</v>
      </c>
      <c r="D9" s="26">
        <v>461560.36</v>
      </c>
      <c r="E9" s="26">
        <f t="shared" si="0"/>
        <v>6235547.15</v>
      </c>
      <c r="F9" s="26">
        <v>6224797.79</v>
      </c>
      <c r="G9" s="26">
        <v>5535728.46</v>
      </c>
      <c r="H9" s="26">
        <f t="shared" si="1"/>
        <v>10749.360000000335</v>
      </c>
    </row>
    <row r="10" spans="1:8" s="11" customFormat="1" ht="12" customHeight="1">
      <c r="A10" s="17"/>
      <c r="B10" s="8" t="s">
        <v>21</v>
      </c>
      <c r="C10" s="26">
        <v>24444123.67</v>
      </c>
      <c r="D10" s="26">
        <v>867412.09</v>
      </c>
      <c r="E10" s="26">
        <f t="shared" si="0"/>
        <v>25311535.76</v>
      </c>
      <c r="F10" s="26">
        <v>24813991.75</v>
      </c>
      <c r="G10" s="26">
        <v>24405968.8</v>
      </c>
      <c r="H10" s="26">
        <f t="shared" si="1"/>
        <v>497544.01000000164</v>
      </c>
    </row>
    <row r="11" spans="1:8" s="11" customFormat="1" ht="12" customHeight="1">
      <c r="A11" s="17"/>
      <c r="B11" s="8" t="s">
        <v>1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 s="11" customFormat="1" ht="12" customHeight="1">
      <c r="A12" s="17"/>
      <c r="B12" s="8" t="s">
        <v>22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</row>
    <row r="13" spans="1:8" s="11" customFormat="1" ht="12" customHeight="1">
      <c r="A13" s="15" t="s">
        <v>23</v>
      </c>
      <c r="B13" s="16"/>
      <c r="C13" s="26">
        <f>SUM(C14:C22)</f>
        <v>18044563.5</v>
      </c>
      <c r="D13" s="26">
        <f>SUM(D14:D22)</f>
        <v>-43232.35000000009</v>
      </c>
      <c r="E13" s="26">
        <f t="shared" si="0"/>
        <v>18001331.15</v>
      </c>
      <c r="F13" s="26">
        <f>SUM(F14:F22)</f>
        <v>16597641.18</v>
      </c>
      <c r="G13" s="26">
        <f>SUM(G14:G22)</f>
        <v>15853824.550000003</v>
      </c>
      <c r="H13" s="26">
        <f t="shared" si="1"/>
        <v>1403689.9699999988</v>
      </c>
    </row>
    <row r="14" spans="1:8" s="11" customFormat="1" ht="12" customHeight="1">
      <c r="A14" s="17"/>
      <c r="B14" s="8" t="s">
        <v>24</v>
      </c>
      <c r="C14" s="26">
        <v>1697144</v>
      </c>
      <c r="D14" s="26">
        <v>512637.99</v>
      </c>
      <c r="E14" s="26">
        <f t="shared" si="0"/>
        <v>2209781.99</v>
      </c>
      <c r="F14" s="26">
        <v>1839919.44</v>
      </c>
      <c r="G14" s="26">
        <v>1775878.9</v>
      </c>
      <c r="H14" s="26">
        <f t="shared" si="1"/>
        <v>369862.5500000003</v>
      </c>
    </row>
    <row r="15" spans="1:8" s="11" customFormat="1" ht="12" customHeight="1">
      <c r="A15" s="17"/>
      <c r="B15" s="8" t="s">
        <v>25</v>
      </c>
      <c r="C15" s="26">
        <v>863324.12</v>
      </c>
      <c r="D15" s="26">
        <v>-5845.01</v>
      </c>
      <c r="E15" s="26">
        <f t="shared" si="0"/>
        <v>857479.11</v>
      </c>
      <c r="F15" s="26">
        <v>754489.09</v>
      </c>
      <c r="G15" s="26">
        <v>730582.89</v>
      </c>
      <c r="H15" s="26">
        <f t="shared" si="1"/>
        <v>102990.02000000002</v>
      </c>
    </row>
    <row r="16" spans="1:8" s="11" customFormat="1" ht="12" customHeight="1">
      <c r="A16" s="17"/>
      <c r="B16" s="8" t="s">
        <v>26</v>
      </c>
      <c r="C16" s="26">
        <v>75000</v>
      </c>
      <c r="D16" s="26">
        <v>-21306</v>
      </c>
      <c r="E16" s="26">
        <f t="shared" si="0"/>
        <v>53694</v>
      </c>
      <c r="F16" s="26">
        <v>53694</v>
      </c>
      <c r="G16" s="26">
        <v>53694</v>
      </c>
      <c r="H16" s="26">
        <f t="shared" si="1"/>
        <v>0</v>
      </c>
    </row>
    <row r="17" spans="1:8" s="11" customFormat="1" ht="12" customHeight="1">
      <c r="A17" s="17"/>
      <c r="B17" s="8" t="s">
        <v>27</v>
      </c>
      <c r="C17" s="26">
        <v>2362655.05</v>
      </c>
      <c r="D17" s="26">
        <v>-200916.72</v>
      </c>
      <c r="E17" s="26">
        <f t="shared" si="0"/>
        <v>2161738.3299999996</v>
      </c>
      <c r="F17" s="26">
        <v>1972711</v>
      </c>
      <c r="G17" s="26">
        <v>1795627.68</v>
      </c>
      <c r="H17" s="26">
        <f t="shared" si="1"/>
        <v>189027.3299999996</v>
      </c>
    </row>
    <row r="18" spans="1:8" s="11" customFormat="1" ht="12" customHeight="1">
      <c r="A18" s="17"/>
      <c r="B18" s="8" t="s">
        <v>28</v>
      </c>
      <c r="C18" s="26">
        <v>246100</v>
      </c>
      <c r="D18" s="26">
        <v>9932.6</v>
      </c>
      <c r="E18" s="26">
        <f t="shared" si="0"/>
        <v>256032.6</v>
      </c>
      <c r="F18" s="26">
        <v>224500.49</v>
      </c>
      <c r="G18" s="26">
        <v>224140.49</v>
      </c>
      <c r="H18" s="26">
        <f t="shared" si="1"/>
        <v>31532.110000000015</v>
      </c>
    </row>
    <row r="19" spans="1:8" s="11" customFormat="1" ht="12" customHeight="1">
      <c r="A19" s="17"/>
      <c r="B19" s="8" t="s">
        <v>29</v>
      </c>
      <c r="C19" s="26">
        <v>8261277.42</v>
      </c>
      <c r="D19" s="26">
        <v>1239485.66</v>
      </c>
      <c r="E19" s="26">
        <f t="shared" si="0"/>
        <v>9500763.08</v>
      </c>
      <c r="F19" s="26">
        <v>8977539.37</v>
      </c>
      <c r="G19" s="26">
        <v>8522145.23</v>
      </c>
      <c r="H19" s="26">
        <f t="shared" si="1"/>
        <v>523223.7100000009</v>
      </c>
    </row>
    <row r="20" spans="1:8" s="11" customFormat="1" ht="12" customHeight="1">
      <c r="A20" s="17"/>
      <c r="B20" s="8" t="s">
        <v>30</v>
      </c>
      <c r="C20" s="26">
        <v>1716612.33</v>
      </c>
      <c r="D20" s="26">
        <v>-6940.04</v>
      </c>
      <c r="E20" s="26">
        <f t="shared" si="0"/>
        <v>1709672.29</v>
      </c>
      <c r="F20" s="26">
        <v>1674437.89</v>
      </c>
      <c r="G20" s="26">
        <v>1664113.89</v>
      </c>
      <c r="H20" s="26">
        <f t="shared" si="1"/>
        <v>35234.40000000014</v>
      </c>
    </row>
    <row r="21" spans="1:8" s="11" customFormat="1" ht="12" customHeight="1">
      <c r="A21" s="17"/>
      <c r="B21" s="8" t="s">
        <v>31</v>
      </c>
      <c r="C21" s="26">
        <v>0</v>
      </c>
      <c r="D21" s="26">
        <v>0</v>
      </c>
      <c r="E21" s="26">
        <f t="shared" si="0"/>
        <v>0</v>
      </c>
      <c r="F21" s="26">
        <v>0</v>
      </c>
      <c r="G21" s="26">
        <v>0</v>
      </c>
      <c r="H21" s="26">
        <f t="shared" si="1"/>
        <v>0</v>
      </c>
    </row>
    <row r="22" spans="1:8" s="11" customFormat="1" ht="12" customHeight="1">
      <c r="A22" s="17"/>
      <c r="B22" s="8" t="s">
        <v>32</v>
      </c>
      <c r="C22" s="26">
        <v>2822450.58</v>
      </c>
      <c r="D22" s="26">
        <v>-1570280.83</v>
      </c>
      <c r="E22" s="26">
        <f t="shared" si="0"/>
        <v>1252169.75</v>
      </c>
      <c r="F22" s="26">
        <v>1100349.9</v>
      </c>
      <c r="G22" s="26">
        <v>1087641.47</v>
      </c>
      <c r="H22" s="26">
        <f t="shared" si="1"/>
        <v>151819.8500000001</v>
      </c>
    </row>
    <row r="23" spans="1:8" s="11" customFormat="1" ht="12" customHeight="1">
      <c r="A23" s="15" t="s">
        <v>33</v>
      </c>
      <c r="B23" s="16"/>
      <c r="C23" s="26">
        <f>SUM(C24:C32)</f>
        <v>26623815.71</v>
      </c>
      <c r="D23" s="26">
        <f>SUM(D24:D32)</f>
        <v>10197740.14</v>
      </c>
      <c r="E23" s="26">
        <f t="shared" si="0"/>
        <v>36821555.85</v>
      </c>
      <c r="F23" s="26">
        <f>SUM(F24:F32)</f>
        <v>35355554.66</v>
      </c>
      <c r="G23" s="26">
        <f>SUM(G24:G32)</f>
        <v>33524576.870000005</v>
      </c>
      <c r="H23" s="26">
        <f t="shared" si="1"/>
        <v>1466001.190000005</v>
      </c>
    </row>
    <row r="24" spans="1:8" s="11" customFormat="1" ht="11.25">
      <c r="A24" s="17"/>
      <c r="B24" s="8" t="s">
        <v>34</v>
      </c>
      <c r="C24" s="26">
        <v>7049636.75</v>
      </c>
      <c r="D24" s="26">
        <v>8044874.59</v>
      </c>
      <c r="E24" s="26">
        <f t="shared" si="0"/>
        <v>15094511.34</v>
      </c>
      <c r="F24" s="26">
        <v>14994748.91</v>
      </c>
      <c r="G24" s="26">
        <v>14988991.91</v>
      </c>
      <c r="H24" s="26">
        <f t="shared" si="1"/>
        <v>99762.4299999997</v>
      </c>
    </row>
    <row r="25" spans="1:8" s="11" customFormat="1" ht="11.25">
      <c r="A25" s="17"/>
      <c r="B25" s="8" t="s">
        <v>35</v>
      </c>
      <c r="C25" s="26">
        <v>2343057.27</v>
      </c>
      <c r="D25" s="26">
        <v>2372577.9</v>
      </c>
      <c r="E25" s="26">
        <f t="shared" si="0"/>
        <v>4715635.17</v>
      </c>
      <c r="F25" s="26">
        <v>4372853.19</v>
      </c>
      <c r="G25" s="26">
        <v>3842707.12</v>
      </c>
      <c r="H25" s="26">
        <f t="shared" si="1"/>
        <v>342781.9799999995</v>
      </c>
    </row>
    <row r="26" spans="1:8" s="11" customFormat="1" ht="11.25">
      <c r="A26" s="17"/>
      <c r="B26" s="8" t="s">
        <v>36</v>
      </c>
      <c r="C26" s="26">
        <v>4632992.59</v>
      </c>
      <c r="D26" s="26">
        <v>-381172.04</v>
      </c>
      <c r="E26" s="26">
        <f t="shared" si="0"/>
        <v>4251820.55</v>
      </c>
      <c r="F26" s="26">
        <v>4079880.85</v>
      </c>
      <c r="G26" s="26">
        <v>3717052.57</v>
      </c>
      <c r="H26" s="26">
        <f t="shared" si="1"/>
        <v>171939.69999999972</v>
      </c>
    </row>
    <row r="27" spans="1:8" s="11" customFormat="1" ht="11.25">
      <c r="A27" s="17"/>
      <c r="B27" s="8" t="s">
        <v>37</v>
      </c>
      <c r="C27" s="26">
        <v>1281000</v>
      </c>
      <c r="D27" s="26">
        <v>-45726.64</v>
      </c>
      <c r="E27" s="26">
        <f t="shared" si="0"/>
        <v>1235273.36</v>
      </c>
      <c r="F27" s="26">
        <v>1228792.02</v>
      </c>
      <c r="G27" s="26">
        <v>1228792.02</v>
      </c>
      <c r="H27" s="26">
        <f t="shared" si="1"/>
        <v>6481.340000000084</v>
      </c>
    </row>
    <row r="28" spans="1:8" s="11" customFormat="1" ht="11.25">
      <c r="A28" s="17"/>
      <c r="B28" s="8" t="s">
        <v>38</v>
      </c>
      <c r="C28" s="26">
        <v>2261253.74</v>
      </c>
      <c r="D28" s="26">
        <v>1078929.99</v>
      </c>
      <c r="E28" s="26">
        <f t="shared" si="0"/>
        <v>3340183.7300000004</v>
      </c>
      <c r="F28" s="26">
        <v>3124975.11</v>
      </c>
      <c r="G28" s="26">
        <v>2997670.33</v>
      </c>
      <c r="H28" s="26">
        <f t="shared" si="1"/>
        <v>215208.62000000058</v>
      </c>
    </row>
    <row r="29" spans="1:8" s="11" customFormat="1" ht="11.25">
      <c r="A29" s="17"/>
      <c r="B29" s="8" t="s">
        <v>39</v>
      </c>
      <c r="C29" s="26">
        <v>1209624.57</v>
      </c>
      <c r="D29" s="26">
        <v>159688.73</v>
      </c>
      <c r="E29" s="26">
        <f t="shared" si="0"/>
        <v>1369313.3</v>
      </c>
      <c r="F29" s="26">
        <v>1354997.54</v>
      </c>
      <c r="G29" s="26">
        <v>1011386.03</v>
      </c>
      <c r="H29" s="26">
        <f t="shared" si="1"/>
        <v>14315.76000000001</v>
      </c>
    </row>
    <row r="30" spans="1:8" s="11" customFormat="1" ht="11.25">
      <c r="A30" s="17"/>
      <c r="B30" s="8" t="s">
        <v>40</v>
      </c>
      <c r="C30" s="26">
        <v>792730</v>
      </c>
      <c r="D30" s="26">
        <v>-386118.4</v>
      </c>
      <c r="E30" s="26">
        <f t="shared" si="0"/>
        <v>406611.6</v>
      </c>
      <c r="F30" s="26">
        <v>301563.82</v>
      </c>
      <c r="G30" s="26">
        <v>300902.82</v>
      </c>
      <c r="H30" s="26">
        <f t="shared" si="1"/>
        <v>105047.77999999997</v>
      </c>
    </row>
    <row r="31" spans="1:8" s="11" customFormat="1" ht="11.25">
      <c r="A31" s="17"/>
      <c r="B31" s="8" t="s">
        <v>41</v>
      </c>
      <c r="C31" s="26">
        <v>3920341</v>
      </c>
      <c r="D31" s="26">
        <v>262824.34</v>
      </c>
      <c r="E31" s="26">
        <f t="shared" si="0"/>
        <v>4183165.34</v>
      </c>
      <c r="F31" s="26">
        <v>4063167.67</v>
      </c>
      <c r="G31" s="26">
        <v>3867436.46</v>
      </c>
      <c r="H31" s="26">
        <f t="shared" si="1"/>
        <v>119997.66999999993</v>
      </c>
    </row>
    <row r="32" spans="1:8" s="11" customFormat="1" ht="11.25">
      <c r="A32" s="17"/>
      <c r="B32" s="8" t="s">
        <v>42</v>
      </c>
      <c r="C32" s="26">
        <v>3133179.79</v>
      </c>
      <c r="D32" s="26">
        <v>-908138.33</v>
      </c>
      <c r="E32" s="26">
        <f t="shared" si="0"/>
        <v>2225041.46</v>
      </c>
      <c r="F32" s="26">
        <v>1834575.55</v>
      </c>
      <c r="G32" s="26">
        <v>1569637.61</v>
      </c>
      <c r="H32" s="26">
        <f t="shared" si="1"/>
        <v>390465.9099999999</v>
      </c>
    </row>
    <row r="33" spans="1:8" s="11" customFormat="1" ht="11.25">
      <c r="A33" s="15" t="s">
        <v>43</v>
      </c>
      <c r="B33" s="16"/>
      <c r="C33" s="26">
        <f>SUM(C34:C42)</f>
        <v>18598928.680000003</v>
      </c>
      <c r="D33" s="26">
        <f>SUM(D34:D42)</f>
        <v>8377703.499999999</v>
      </c>
      <c r="E33" s="26">
        <f t="shared" si="0"/>
        <v>26976632.180000003</v>
      </c>
      <c r="F33" s="26">
        <f>SUM(F34:F42)</f>
        <v>23569310.229999997</v>
      </c>
      <c r="G33" s="26">
        <f>SUM(G34:G42)</f>
        <v>23139098.299999997</v>
      </c>
      <c r="H33" s="26">
        <f t="shared" si="1"/>
        <v>3407321.9500000067</v>
      </c>
    </row>
    <row r="34" spans="1:8" s="11" customFormat="1" ht="11.25">
      <c r="A34" s="17"/>
      <c r="B34" s="8" t="s">
        <v>44</v>
      </c>
      <c r="C34" s="26">
        <v>15528402.88</v>
      </c>
      <c r="D34" s="26">
        <v>827379.49</v>
      </c>
      <c r="E34" s="26">
        <f t="shared" si="0"/>
        <v>16355782.370000001</v>
      </c>
      <c r="F34" s="26">
        <v>16261304.37</v>
      </c>
      <c r="G34" s="26">
        <v>16261304.37</v>
      </c>
      <c r="H34" s="26">
        <f t="shared" si="1"/>
        <v>94478.00000000186</v>
      </c>
    </row>
    <row r="35" spans="1:8" s="11" customFormat="1" ht="11.25">
      <c r="A35" s="17"/>
      <c r="B35" s="8" t="s">
        <v>45</v>
      </c>
      <c r="C35" s="26">
        <v>0</v>
      </c>
      <c r="D35" s="26">
        <v>0</v>
      </c>
      <c r="E35" s="26">
        <f t="shared" si="0"/>
        <v>0</v>
      </c>
      <c r="F35" s="26">
        <v>0</v>
      </c>
      <c r="G35" s="26">
        <v>0</v>
      </c>
      <c r="H35" s="26">
        <f t="shared" si="1"/>
        <v>0</v>
      </c>
    </row>
    <row r="36" spans="1:8" s="11" customFormat="1" ht="11.25">
      <c r="A36" s="17"/>
      <c r="B36" s="8" t="s">
        <v>46</v>
      </c>
      <c r="C36" s="26">
        <v>650000</v>
      </c>
      <c r="D36" s="26">
        <v>195666.67</v>
      </c>
      <c r="E36" s="26">
        <f t="shared" si="0"/>
        <v>845666.67</v>
      </c>
      <c r="F36" s="26">
        <v>645666.67</v>
      </c>
      <c r="G36" s="26">
        <v>645666.67</v>
      </c>
      <c r="H36" s="26">
        <f t="shared" si="1"/>
        <v>200000</v>
      </c>
    </row>
    <row r="37" spans="1:8" s="11" customFormat="1" ht="11.25">
      <c r="A37" s="17"/>
      <c r="B37" s="8" t="s">
        <v>47</v>
      </c>
      <c r="C37" s="26">
        <v>1850534.5</v>
      </c>
      <c r="D37" s="26">
        <v>7422569.22</v>
      </c>
      <c r="E37" s="26">
        <f t="shared" si="0"/>
        <v>9273103.719999999</v>
      </c>
      <c r="F37" s="26">
        <v>6160407.79</v>
      </c>
      <c r="G37" s="26">
        <v>5730195.86</v>
      </c>
      <c r="H37" s="26">
        <f t="shared" si="1"/>
        <v>3112695.929999999</v>
      </c>
    </row>
    <row r="38" spans="1:8" s="11" customFormat="1" ht="11.25">
      <c r="A38" s="17"/>
      <c r="B38" s="8" t="s">
        <v>48</v>
      </c>
      <c r="C38" s="26">
        <v>569991.3</v>
      </c>
      <c r="D38" s="26">
        <v>-67911.88</v>
      </c>
      <c r="E38" s="26">
        <f t="shared" si="0"/>
        <v>502079.42000000004</v>
      </c>
      <c r="F38" s="26">
        <v>501931.4</v>
      </c>
      <c r="G38" s="26">
        <v>501931.4</v>
      </c>
      <c r="H38" s="26">
        <f t="shared" si="1"/>
        <v>148.02000000001863</v>
      </c>
    </row>
    <row r="39" spans="1:8" s="11" customFormat="1" ht="11.25">
      <c r="A39" s="17"/>
      <c r="B39" s="8" t="s">
        <v>49</v>
      </c>
      <c r="C39" s="26">
        <v>0</v>
      </c>
      <c r="D39" s="26">
        <v>0</v>
      </c>
      <c r="E39" s="26">
        <f t="shared" si="0"/>
        <v>0</v>
      </c>
      <c r="F39" s="26">
        <v>0</v>
      </c>
      <c r="G39" s="26">
        <v>0</v>
      </c>
      <c r="H39" s="26">
        <f t="shared" si="1"/>
        <v>0</v>
      </c>
    </row>
    <row r="40" spans="1:8" s="11" customFormat="1" ht="11.25">
      <c r="A40" s="17"/>
      <c r="B40" s="8" t="s">
        <v>50</v>
      </c>
      <c r="C40" s="26">
        <v>0</v>
      </c>
      <c r="D40" s="26">
        <v>0</v>
      </c>
      <c r="E40" s="26">
        <f t="shared" si="0"/>
        <v>0</v>
      </c>
      <c r="F40" s="26">
        <v>0</v>
      </c>
      <c r="G40" s="26">
        <v>0</v>
      </c>
      <c r="H40" s="26">
        <f t="shared" si="1"/>
        <v>0</v>
      </c>
    </row>
    <row r="41" spans="1:8" s="11" customFormat="1" ht="11.25">
      <c r="A41" s="17"/>
      <c r="B41" s="8" t="s">
        <v>2</v>
      </c>
      <c r="C41" s="26">
        <v>0</v>
      </c>
      <c r="D41" s="26">
        <v>0</v>
      </c>
      <c r="E41" s="26">
        <f t="shared" si="0"/>
        <v>0</v>
      </c>
      <c r="F41" s="26">
        <v>0</v>
      </c>
      <c r="G41" s="26">
        <v>0</v>
      </c>
      <c r="H41" s="26">
        <f t="shared" si="1"/>
        <v>0</v>
      </c>
    </row>
    <row r="42" spans="1:8" s="11" customFormat="1" ht="11.25">
      <c r="A42" s="17"/>
      <c r="B42" s="8" t="s">
        <v>51</v>
      </c>
      <c r="C42" s="26">
        <v>0</v>
      </c>
      <c r="D42" s="26">
        <v>0</v>
      </c>
      <c r="E42" s="26">
        <f t="shared" si="0"/>
        <v>0</v>
      </c>
      <c r="F42" s="26">
        <v>0</v>
      </c>
      <c r="G42" s="26">
        <v>0</v>
      </c>
      <c r="H42" s="26">
        <f t="shared" si="1"/>
        <v>0</v>
      </c>
    </row>
    <row r="43" spans="1:8" s="11" customFormat="1" ht="11.25">
      <c r="A43" s="15" t="s">
        <v>52</v>
      </c>
      <c r="B43" s="16"/>
      <c r="C43" s="26">
        <f>SUM(C44:C52)</f>
        <v>4075331.31</v>
      </c>
      <c r="D43" s="26">
        <f>SUM(D44:D52)</f>
        <v>794503.04</v>
      </c>
      <c r="E43" s="26">
        <f t="shared" si="0"/>
        <v>4869834.35</v>
      </c>
      <c r="F43" s="26">
        <f>SUM(F44:F52)</f>
        <v>4812884.350000001</v>
      </c>
      <c r="G43" s="26">
        <f>SUM(G44:G52)</f>
        <v>3934418.35</v>
      </c>
      <c r="H43" s="26">
        <f t="shared" si="1"/>
        <v>56949.99999999907</v>
      </c>
    </row>
    <row r="44" spans="1:8" s="11" customFormat="1" ht="11.25">
      <c r="A44" s="17"/>
      <c r="B44" s="8" t="s">
        <v>53</v>
      </c>
      <c r="C44" s="26">
        <v>918210</v>
      </c>
      <c r="D44" s="26">
        <v>131116.02</v>
      </c>
      <c r="E44" s="26">
        <f t="shared" si="0"/>
        <v>1049326.02</v>
      </c>
      <c r="F44" s="26">
        <v>1012376.02</v>
      </c>
      <c r="G44" s="26">
        <v>999152.02</v>
      </c>
      <c r="H44" s="26">
        <f t="shared" si="1"/>
        <v>36950</v>
      </c>
    </row>
    <row r="45" spans="1:8" s="11" customFormat="1" ht="11.25">
      <c r="A45" s="17"/>
      <c r="B45" s="8" t="s">
        <v>54</v>
      </c>
      <c r="C45" s="26">
        <v>494248</v>
      </c>
      <c r="D45" s="26">
        <v>-182988.65</v>
      </c>
      <c r="E45" s="26">
        <f t="shared" si="0"/>
        <v>311259.35</v>
      </c>
      <c r="F45" s="26">
        <v>311259.35</v>
      </c>
      <c r="G45" s="26">
        <v>311259.35</v>
      </c>
      <c r="H45" s="26">
        <f t="shared" si="1"/>
        <v>0</v>
      </c>
    </row>
    <row r="46" spans="1:8" s="11" customFormat="1" ht="11.25">
      <c r="A46" s="17"/>
      <c r="B46" s="8" t="s">
        <v>55</v>
      </c>
      <c r="C46" s="26">
        <v>0</v>
      </c>
      <c r="D46" s="26">
        <v>0</v>
      </c>
      <c r="E46" s="26">
        <f t="shared" si="0"/>
        <v>0</v>
      </c>
      <c r="F46" s="26">
        <v>0</v>
      </c>
      <c r="G46" s="26">
        <v>0</v>
      </c>
      <c r="H46" s="26">
        <f t="shared" si="1"/>
        <v>0</v>
      </c>
    </row>
    <row r="47" spans="1:8" s="11" customFormat="1" ht="11.25">
      <c r="A47" s="17"/>
      <c r="B47" s="8" t="s">
        <v>56</v>
      </c>
      <c r="C47" s="26">
        <v>1800000</v>
      </c>
      <c r="D47" s="26">
        <v>1102022</v>
      </c>
      <c r="E47" s="26">
        <f t="shared" si="0"/>
        <v>2902022</v>
      </c>
      <c r="F47" s="26">
        <v>2902022</v>
      </c>
      <c r="G47" s="26">
        <v>2036780</v>
      </c>
      <c r="H47" s="26">
        <f t="shared" si="1"/>
        <v>0</v>
      </c>
    </row>
    <row r="48" spans="1:8" s="11" customFormat="1" ht="11.25">
      <c r="A48" s="17"/>
      <c r="B48" s="8" t="s">
        <v>57</v>
      </c>
      <c r="C48" s="26">
        <v>0</v>
      </c>
      <c r="D48" s="26">
        <v>0</v>
      </c>
      <c r="E48" s="26">
        <f t="shared" si="0"/>
        <v>0</v>
      </c>
      <c r="F48" s="26">
        <v>0</v>
      </c>
      <c r="G48" s="26">
        <v>0</v>
      </c>
      <c r="H48" s="26">
        <f t="shared" si="1"/>
        <v>0</v>
      </c>
    </row>
    <row r="49" spans="1:8" s="11" customFormat="1" ht="11.25">
      <c r="A49" s="17"/>
      <c r="B49" s="8" t="s">
        <v>58</v>
      </c>
      <c r="C49" s="26">
        <v>500473.31</v>
      </c>
      <c r="D49" s="26">
        <v>-273246.33</v>
      </c>
      <c r="E49" s="26">
        <f t="shared" si="0"/>
        <v>227226.97999999998</v>
      </c>
      <c r="F49" s="26">
        <v>227226.98</v>
      </c>
      <c r="G49" s="26">
        <v>227226.98</v>
      </c>
      <c r="H49" s="26">
        <f t="shared" si="1"/>
        <v>0</v>
      </c>
    </row>
    <row r="50" spans="1:8" s="11" customFormat="1" ht="11.25">
      <c r="A50" s="17"/>
      <c r="B50" s="8" t="s">
        <v>59</v>
      </c>
      <c r="C50" s="26">
        <v>0</v>
      </c>
      <c r="D50" s="26">
        <v>0</v>
      </c>
      <c r="E50" s="26">
        <f t="shared" si="0"/>
        <v>0</v>
      </c>
      <c r="F50" s="26">
        <v>0</v>
      </c>
      <c r="G50" s="26">
        <v>0</v>
      </c>
      <c r="H50" s="26">
        <f t="shared" si="1"/>
        <v>0</v>
      </c>
    </row>
    <row r="51" spans="1:8" s="11" customFormat="1" ht="11.25">
      <c r="A51" s="17"/>
      <c r="B51" s="8" t="s">
        <v>60</v>
      </c>
      <c r="C51" s="26">
        <v>0</v>
      </c>
      <c r="D51" s="26">
        <v>380000</v>
      </c>
      <c r="E51" s="26">
        <f t="shared" si="0"/>
        <v>380000</v>
      </c>
      <c r="F51" s="26">
        <v>360000</v>
      </c>
      <c r="G51" s="26">
        <v>360000</v>
      </c>
      <c r="H51" s="26">
        <f t="shared" si="1"/>
        <v>20000</v>
      </c>
    </row>
    <row r="52" spans="1:8" s="11" customFormat="1" ht="11.25">
      <c r="A52" s="17"/>
      <c r="B52" s="8" t="s">
        <v>61</v>
      </c>
      <c r="C52" s="26">
        <v>362400</v>
      </c>
      <c r="D52" s="26">
        <v>-362400</v>
      </c>
      <c r="E52" s="26">
        <f t="shared" si="0"/>
        <v>0</v>
      </c>
      <c r="F52" s="26">
        <v>0</v>
      </c>
      <c r="G52" s="26">
        <v>0</v>
      </c>
      <c r="H52" s="26">
        <f t="shared" si="1"/>
        <v>0</v>
      </c>
    </row>
    <row r="53" spans="1:8" s="11" customFormat="1" ht="11.25">
      <c r="A53" s="15" t="s">
        <v>62</v>
      </c>
      <c r="B53" s="16"/>
      <c r="C53" s="26">
        <f>SUM(C54:C56)</f>
        <v>1268870.58</v>
      </c>
      <c r="D53" s="26">
        <f>SUM(D54:D56)</f>
        <v>71690157.17999999</v>
      </c>
      <c r="E53" s="26">
        <f t="shared" si="0"/>
        <v>72959027.75999999</v>
      </c>
      <c r="F53" s="26">
        <f>SUM(F54:F56)</f>
        <v>65063881.86</v>
      </c>
      <c r="G53" s="26">
        <f>SUM(G54:G56)</f>
        <v>56157738.370000005</v>
      </c>
      <c r="H53" s="26">
        <f t="shared" si="1"/>
        <v>7895145.899999991</v>
      </c>
    </row>
    <row r="54" spans="1:8" s="11" customFormat="1" ht="11.25">
      <c r="A54" s="17"/>
      <c r="B54" s="8" t="s">
        <v>63</v>
      </c>
      <c r="C54" s="26">
        <v>1268870.58</v>
      </c>
      <c r="D54" s="26">
        <v>67247657.49</v>
      </c>
      <c r="E54" s="26">
        <f t="shared" si="0"/>
        <v>68516528.07</v>
      </c>
      <c r="F54" s="26">
        <v>64455250.83</v>
      </c>
      <c r="G54" s="26">
        <v>55549107.34</v>
      </c>
      <c r="H54" s="26">
        <f t="shared" si="1"/>
        <v>4061277.2399999946</v>
      </c>
    </row>
    <row r="55" spans="1:8" s="11" customFormat="1" ht="11.25">
      <c r="A55" s="17"/>
      <c r="B55" s="8" t="s">
        <v>64</v>
      </c>
      <c r="C55" s="26">
        <v>0</v>
      </c>
      <c r="D55" s="26">
        <v>4442499.69</v>
      </c>
      <c r="E55" s="26">
        <f t="shared" si="0"/>
        <v>4442499.69</v>
      </c>
      <c r="F55" s="26">
        <v>608631.03</v>
      </c>
      <c r="G55" s="26">
        <v>608631.03</v>
      </c>
      <c r="H55" s="26">
        <f t="shared" si="1"/>
        <v>3833868.66</v>
      </c>
    </row>
    <row r="56" spans="1:8" s="11" customFormat="1" ht="11.25">
      <c r="A56" s="17"/>
      <c r="B56" s="8" t="s">
        <v>65</v>
      </c>
      <c r="C56" s="26">
        <v>0</v>
      </c>
      <c r="D56" s="26">
        <v>0</v>
      </c>
      <c r="E56" s="26">
        <f t="shared" si="0"/>
        <v>0</v>
      </c>
      <c r="F56" s="26">
        <v>0</v>
      </c>
      <c r="G56" s="26">
        <v>0</v>
      </c>
      <c r="H56" s="26">
        <f t="shared" si="1"/>
        <v>0</v>
      </c>
    </row>
    <row r="57" spans="1:8" s="11" customFormat="1" ht="11.25">
      <c r="A57" s="15" t="s">
        <v>66</v>
      </c>
      <c r="B57" s="16"/>
      <c r="C57" s="26">
        <f>SUM(C58:C64)</f>
        <v>61618695.14</v>
      </c>
      <c r="D57" s="26">
        <f>SUM(D58:D64)</f>
        <v>-61057729.56</v>
      </c>
      <c r="E57" s="26">
        <f t="shared" si="0"/>
        <v>560965.5799999982</v>
      </c>
      <c r="F57" s="26">
        <f>SUM(F58:F64)</f>
        <v>0</v>
      </c>
      <c r="G57" s="26">
        <f>SUM(G58:G64)</f>
        <v>0</v>
      </c>
      <c r="H57" s="26">
        <f t="shared" si="1"/>
        <v>560965.5799999982</v>
      </c>
    </row>
    <row r="58" spans="1:8" s="11" customFormat="1" ht="11.25">
      <c r="A58" s="17"/>
      <c r="B58" s="8" t="s">
        <v>67</v>
      </c>
      <c r="C58" s="26">
        <v>0</v>
      </c>
      <c r="D58" s="26">
        <v>0</v>
      </c>
      <c r="E58" s="26">
        <f t="shared" si="0"/>
        <v>0</v>
      </c>
      <c r="F58" s="26">
        <v>0</v>
      </c>
      <c r="G58" s="26">
        <v>0</v>
      </c>
      <c r="H58" s="26">
        <f t="shared" si="1"/>
        <v>0</v>
      </c>
    </row>
    <row r="59" spans="1:8" s="11" customFormat="1" ht="11.25">
      <c r="A59" s="17"/>
      <c r="B59" s="8" t="s">
        <v>68</v>
      </c>
      <c r="C59" s="26">
        <v>0</v>
      </c>
      <c r="D59" s="26">
        <v>0</v>
      </c>
      <c r="E59" s="26">
        <f t="shared" si="0"/>
        <v>0</v>
      </c>
      <c r="F59" s="26">
        <v>0</v>
      </c>
      <c r="G59" s="26">
        <v>0</v>
      </c>
      <c r="H59" s="26">
        <f t="shared" si="1"/>
        <v>0</v>
      </c>
    </row>
    <row r="60" spans="1:8" s="11" customFormat="1" ht="11.25">
      <c r="A60" s="17"/>
      <c r="B60" s="8" t="s">
        <v>69</v>
      </c>
      <c r="C60" s="26">
        <v>0</v>
      </c>
      <c r="D60" s="26">
        <v>0</v>
      </c>
      <c r="E60" s="26">
        <f t="shared" si="0"/>
        <v>0</v>
      </c>
      <c r="F60" s="26">
        <v>0</v>
      </c>
      <c r="G60" s="26">
        <v>0</v>
      </c>
      <c r="H60" s="26">
        <f t="shared" si="1"/>
        <v>0</v>
      </c>
    </row>
    <row r="61" spans="1:8" s="11" customFormat="1" ht="11.25">
      <c r="A61" s="17"/>
      <c r="B61" s="8" t="s">
        <v>70</v>
      </c>
      <c r="C61" s="26">
        <v>0</v>
      </c>
      <c r="D61" s="26">
        <v>0</v>
      </c>
      <c r="E61" s="26">
        <f t="shared" si="0"/>
        <v>0</v>
      </c>
      <c r="F61" s="26">
        <v>0</v>
      </c>
      <c r="G61" s="26">
        <v>0</v>
      </c>
      <c r="H61" s="26">
        <f t="shared" si="1"/>
        <v>0</v>
      </c>
    </row>
    <row r="62" spans="1:8" s="11" customFormat="1" ht="11.25">
      <c r="A62" s="17"/>
      <c r="B62" s="8" t="s">
        <v>71</v>
      </c>
      <c r="C62" s="26">
        <v>0</v>
      </c>
      <c r="D62" s="26">
        <v>0</v>
      </c>
      <c r="E62" s="26">
        <f t="shared" si="0"/>
        <v>0</v>
      </c>
      <c r="F62" s="26">
        <v>0</v>
      </c>
      <c r="G62" s="26">
        <v>0</v>
      </c>
      <c r="H62" s="26">
        <f t="shared" si="1"/>
        <v>0</v>
      </c>
    </row>
    <row r="63" spans="1:8" s="11" customFormat="1" ht="11.25">
      <c r="A63" s="17"/>
      <c r="B63" s="8" t="s">
        <v>72</v>
      </c>
      <c r="C63" s="26">
        <v>0</v>
      </c>
      <c r="D63" s="26">
        <v>0</v>
      </c>
      <c r="E63" s="26">
        <f t="shared" si="0"/>
        <v>0</v>
      </c>
      <c r="F63" s="26">
        <v>0</v>
      </c>
      <c r="G63" s="26">
        <v>0</v>
      </c>
      <c r="H63" s="26">
        <f t="shared" si="1"/>
        <v>0</v>
      </c>
    </row>
    <row r="64" spans="1:8" s="11" customFormat="1" ht="11.25">
      <c r="A64" s="17"/>
      <c r="B64" s="8" t="s">
        <v>73</v>
      </c>
      <c r="C64" s="26">
        <v>61618695.14</v>
      </c>
      <c r="D64" s="26">
        <v>-61057729.56</v>
      </c>
      <c r="E64" s="26">
        <f t="shared" si="0"/>
        <v>560965.5799999982</v>
      </c>
      <c r="F64" s="26">
        <v>0</v>
      </c>
      <c r="G64" s="26">
        <v>0</v>
      </c>
      <c r="H64" s="26">
        <f t="shared" si="1"/>
        <v>560965.5799999982</v>
      </c>
    </row>
    <row r="65" spans="1:8" s="11" customFormat="1" ht="11.25">
      <c r="A65" s="15" t="s">
        <v>74</v>
      </c>
      <c r="B65" s="16"/>
      <c r="C65" s="26">
        <f>SUM(C66:C68)</f>
        <v>73500</v>
      </c>
      <c r="D65" s="26">
        <f>SUM(D66:D68)</f>
        <v>4306943.7</v>
      </c>
      <c r="E65" s="26">
        <f t="shared" si="0"/>
        <v>4380443.7</v>
      </c>
      <c r="F65" s="26">
        <f>SUM(F66:F68)</f>
        <v>3866443.7</v>
      </c>
      <c r="G65" s="26">
        <f>SUM(G66:G68)</f>
        <v>3866443.7</v>
      </c>
      <c r="H65" s="26">
        <f t="shared" si="1"/>
        <v>514000</v>
      </c>
    </row>
    <row r="66" spans="1:8" s="11" customFormat="1" ht="11.25">
      <c r="A66" s="17"/>
      <c r="B66" s="8" t="s">
        <v>3</v>
      </c>
      <c r="C66" s="26">
        <v>0</v>
      </c>
      <c r="D66" s="26">
        <v>0</v>
      </c>
      <c r="E66" s="26">
        <f t="shared" si="0"/>
        <v>0</v>
      </c>
      <c r="F66" s="26">
        <v>0</v>
      </c>
      <c r="G66" s="26">
        <v>0</v>
      </c>
      <c r="H66" s="26">
        <f t="shared" si="1"/>
        <v>0</v>
      </c>
    </row>
    <row r="67" spans="1:8" s="11" customFormat="1" ht="11.25">
      <c r="A67" s="17"/>
      <c r="B67" s="8" t="s">
        <v>4</v>
      </c>
      <c r="C67" s="26">
        <v>0</v>
      </c>
      <c r="D67" s="26">
        <v>0</v>
      </c>
      <c r="E67" s="26">
        <f t="shared" si="0"/>
        <v>0</v>
      </c>
      <c r="F67" s="26">
        <v>0</v>
      </c>
      <c r="G67" s="26">
        <v>0</v>
      </c>
      <c r="H67" s="26">
        <f t="shared" si="1"/>
        <v>0</v>
      </c>
    </row>
    <row r="68" spans="1:8" s="11" customFormat="1" ht="11.25">
      <c r="A68" s="17"/>
      <c r="B68" s="8" t="s">
        <v>5</v>
      </c>
      <c r="C68" s="26">
        <v>73500</v>
      </c>
      <c r="D68" s="26">
        <v>4306943.7</v>
      </c>
      <c r="E68" s="26">
        <f t="shared" si="0"/>
        <v>4380443.7</v>
      </c>
      <c r="F68" s="26">
        <v>3866443.7</v>
      </c>
      <c r="G68" s="26">
        <v>3866443.7</v>
      </c>
      <c r="H68" s="26">
        <f t="shared" si="1"/>
        <v>514000</v>
      </c>
    </row>
    <row r="69" spans="1:8" s="11" customFormat="1" ht="11.25">
      <c r="A69" s="15" t="s">
        <v>75</v>
      </c>
      <c r="B69" s="16"/>
      <c r="C69" s="26">
        <f>SUM(C70:C76)</f>
        <v>5548856</v>
      </c>
      <c r="D69" s="26">
        <f>SUM(D70:D76)</f>
        <v>113600.06</v>
      </c>
      <c r="E69" s="26">
        <f t="shared" si="0"/>
        <v>5662456.06</v>
      </c>
      <c r="F69" s="26">
        <f>SUM(F70:F76)</f>
        <v>5555135.93</v>
      </c>
      <c r="G69" s="26">
        <f>SUM(G70:G76)</f>
        <v>5555135.93</v>
      </c>
      <c r="H69" s="26">
        <f t="shared" si="1"/>
        <v>107320.12999999989</v>
      </c>
    </row>
    <row r="70" spans="1:8" s="11" customFormat="1" ht="11.25">
      <c r="A70" s="17"/>
      <c r="B70" s="8" t="s">
        <v>76</v>
      </c>
      <c r="C70" s="26">
        <v>4734856</v>
      </c>
      <c r="D70" s="26">
        <v>0</v>
      </c>
      <c r="E70" s="26">
        <f aca="true" t="shared" si="2" ref="E70:E76">C70+D70</f>
        <v>4734856</v>
      </c>
      <c r="F70" s="26">
        <v>4734856</v>
      </c>
      <c r="G70" s="26">
        <v>4734856</v>
      </c>
      <c r="H70" s="26">
        <f aca="true" t="shared" si="3" ref="H70:H76">E70-F70</f>
        <v>0</v>
      </c>
    </row>
    <row r="71" spans="1:8" s="11" customFormat="1" ht="11.25">
      <c r="A71" s="17"/>
      <c r="B71" s="8" t="s">
        <v>77</v>
      </c>
      <c r="C71" s="26">
        <v>814000</v>
      </c>
      <c r="D71" s="26">
        <v>113600.06</v>
      </c>
      <c r="E71" s="26">
        <f t="shared" si="2"/>
        <v>927600.06</v>
      </c>
      <c r="F71" s="26">
        <v>820279.93</v>
      </c>
      <c r="G71" s="26">
        <v>820279.93</v>
      </c>
      <c r="H71" s="26">
        <f t="shared" si="3"/>
        <v>107320.13</v>
      </c>
    </row>
    <row r="72" spans="1:8" s="11" customFormat="1" ht="11.25">
      <c r="A72" s="17"/>
      <c r="B72" s="8" t="s">
        <v>78</v>
      </c>
      <c r="C72" s="26">
        <v>0</v>
      </c>
      <c r="D72" s="26">
        <v>0</v>
      </c>
      <c r="E72" s="26">
        <f t="shared" si="2"/>
        <v>0</v>
      </c>
      <c r="F72" s="26">
        <v>0</v>
      </c>
      <c r="G72" s="26">
        <v>0</v>
      </c>
      <c r="H72" s="26">
        <f t="shared" si="3"/>
        <v>0</v>
      </c>
    </row>
    <row r="73" spans="1:8" s="11" customFormat="1" ht="11.25">
      <c r="A73" s="17"/>
      <c r="B73" s="8" t="s">
        <v>79</v>
      </c>
      <c r="C73" s="26">
        <v>0</v>
      </c>
      <c r="D73" s="26">
        <v>0</v>
      </c>
      <c r="E73" s="26">
        <f t="shared" si="2"/>
        <v>0</v>
      </c>
      <c r="F73" s="26">
        <v>0</v>
      </c>
      <c r="G73" s="26">
        <v>0</v>
      </c>
      <c r="H73" s="26">
        <f t="shared" si="3"/>
        <v>0</v>
      </c>
    </row>
    <row r="74" spans="1:8" s="11" customFormat="1" ht="11.25">
      <c r="A74" s="17"/>
      <c r="B74" s="8" t="s">
        <v>80</v>
      </c>
      <c r="C74" s="26">
        <v>0</v>
      </c>
      <c r="D74" s="26">
        <v>0</v>
      </c>
      <c r="E74" s="26">
        <f t="shared" si="2"/>
        <v>0</v>
      </c>
      <c r="F74" s="26">
        <v>0</v>
      </c>
      <c r="G74" s="26">
        <v>0</v>
      </c>
      <c r="H74" s="26">
        <f t="shared" si="3"/>
        <v>0</v>
      </c>
    </row>
    <row r="75" spans="1:8" s="11" customFormat="1" ht="11.25">
      <c r="A75" s="17"/>
      <c r="B75" s="8" t="s">
        <v>81</v>
      </c>
      <c r="C75" s="26">
        <v>0</v>
      </c>
      <c r="D75" s="26">
        <v>0</v>
      </c>
      <c r="E75" s="26">
        <f t="shared" si="2"/>
        <v>0</v>
      </c>
      <c r="F75" s="26">
        <v>0</v>
      </c>
      <c r="G75" s="26">
        <v>0</v>
      </c>
      <c r="H75" s="26">
        <f t="shared" si="3"/>
        <v>0</v>
      </c>
    </row>
    <row r="76" spans="1:8" ht="11.25">
      <c r="A76" s="18"/>
      <c r="B76" s="19" t="s">
        <v>82</v>
      </c>
      <c r="C76" s="27">
        <v>0</v>
      </c>
      <c r="D76" s="27">
        <v>0</v>
      </c>
      <c r="E76" s="27">
        <f t="shared" si="2"/>
        <v>0</v>
      </c>
      <c r="F76" s="27">
        <v>0</v>
      </c>
      <c r="G76" s="27">
        <v>0</v>
      </c>
      <c r="H76" s="27">
        <f t="shared" si="3"/>
        <v>0</v>
      </c>
    </row>
    <row r="77" spans="1:8" ht="11.25">
      <c r="A77" s="20"/>
      <c r="B77" s="21" t="s">
        <v>83</v>
      </c>
      <c r="C77" s="22">
        <f aca="true" t="shared" si="4" ref="C77:H77">SUM(C5+C13+C23+C33+C43+C53+C57+C65+C69)</f>
        <v>242344718.43</v>
      </c>
      <c r="D77" s="22">
        <f t="shared" si="4"/>
        <v>34363267.20999999</v>
      </c>
      <c r="E77" s="22">
        <f t="shared" si="4"/>
        <v>276707985.64</v>
      </c>
      <c r="F77" s="22">
        <f t="shared" si="4"/>
        <v>259453827.91999996</v>
      </c>
      <c r="G77" s="22">
        <f t="shared" si="4"/>
        <v>245529967.20000002</v>
      </c>
      <c r="H77" s="22">
        <f t="shared" si="4"/>
        <v>17254157.72</v>
      </c>
    </row>
    <row r="78" spans="1:8" ht="12">
      <c r="A78" s="23" t="s">
        <v>6</v>
      </c>
      <c r="B78" s="2"/>
      <c r="C78" s="2"/>
      <c r="D78" s="3"/>
      <c r="E78" s="1"/>
      <c r="F78" s="9"/>
      <c r="G78" s="9"/>
      <c r="H78" s="9"/>
    </row>
    <row r="79" spans="1:8" ht="11.25">
      <c r="A79" s="6"/>
      <c r="B79" s="4"/>
      <c r="C79" s="4"/>
      <c r="D79" s="5"/>
      <c r="E79" s="6"/>
      <c r="F79" s="7"/>
      <c r="G79" s="7"/>
      <c r="H79" s="7"/>
    </row>
    <row r="80" spans="1:8" ht="11.25">
      <c r="A80" s="6"/>
      <c r="B80" s="4"/>
      <c r="C80" s="4"/>
      <c r="D80" s="5"/>
      <c r="E80" s="6"/>
      <c r="F80" s="7"/>
      <c r="G80" s="7"/>
      <c r="H80" s="7"/>
    </row>
    <row r="81" spans="1:8" ht="11.25">
      <c r="A81" s="6"/>
      <c r="B81" s="4"/>
      <c r="C81" s="4"/>
      <c r="D81" s="5"/>
      <c r="E81" s="6"/>
      <c r="F81" s="7"/>
      <c r="G81" s="7"/>
      <c r="H81" s="7"/>
    </row>
    <row r="82" spans="1:8" ht="11.25">
      <c r="A82" s="6"/>
      <c r="B82" s="4"/>
      <c r="C82" s="4"/>
      <c r="D82" s="5"/>
      <c r="E82" s="6"/>
      <c r="F82" s="7"/>
      <c r="G82" s="7"/>
      <c r="H82" s="7"/>
    </row>
    <row r="83" spans="1:8" ht="11.25">
      <c r="A83" s="6"/>
      <c r="B83" s="4"/>
      <c r="C83" s="4"/>
      <c r="D83" s="5"/>
      <c r="E83" s="6"/>
      <c r="F83" s="7"/>
      <c r="G83" s="7"/>
      <c r="H83" s="7"/>
    </row>
    <row r="84" spans="1:7" ht="11.25">
      <c r="A84" s="28"/>
      <c r="B84" s="29"/>
      <c r="C84" s="30"/>
      <c r="D84" s="30"/>
      <c r="E84" s="30"/>
      <c r="F84" s="29"/>
      <c r="G84" s="29"/>
    </row>
    <row r="85" spans="1:7" ht="11.25">
      <c r="A85" s="28"/>
      <c r="B85" s="29"/>
      <c r="C85" s="30"/>
      <c r="D85" s="30"/>
      <c r="E85" s="30"/>
      <c r="F85" s="29"/>
      <c r="G85" s="29"/>
    </row>
    <row r="86" spans="1:7" ht="11.25">
      <c r="A86" s="28"/>
      <c r="B86" s="29"/>
      <c r="C86" s="30"/>
      <c r="D86" s="30"/>
      <c r="E86" s="30"/>
      <c r="F86" s="29"/>
      <c r="G86" s="29"/>
    </row>
    <row r="87" spans="1:7" ht="11.25">
      <c r="A87" s="28"/>
      <c r="B87" s="29"/>
      <c r="C87" s="30"/>
      <c r="D87" s="30"/>
      <c r="E87" s="30"/>
      <c r="F87" s="29"/>
      <c r="G87" s="29"/>
    </row>
    <row r="88" spans="1:7" ht="11.25">
      <c r="A88" s="28"/>
      <c r="B88" s="29"/>
      <c r="C88" s="30"/>
      <c r="D88" s="30"/>
      <c r="E88" s="30"/>
      <c r="F88" s="29"/>
      <c r="G88" s="29"/>
    </row>
    <row r="89" spans="1:7" ht="11.25">
      <c r="A89" s="28"/>
      <c r="B89" s="29"/>
      <c r="C89" s="30"/>
      <c r="D89" s="30"/>
      <c r="E89" s="30"/>
      <c r="F89" s="29"/>
      <c r="G89" s="29"/>
    </row>
    <row r="90" spans="1:7" ht="11.25">
      <c r="A90" s="28"/>
      <c r="B90" s="29"/>
      <c r="C90" s="30"/>
      <c r="D90" s="30"/>
      <c r="E90" s="30"/>
      <c r="F90" s="29"/>
      <c r="G90" s="29"/>
    </row>
    <row r="91" spans="1:7" ht="11.25">
      <c r="A91" s="28"/>
      <c r="B91" s="31"/>
      <c r="C91" s="32"/>
      <c r="D91" s="32"/>
      <c r="E91" s="32"/>
      <c r="F91" s="32"/>
      <c r="G91" s="31"/>
    </row>
  </sheetData>
  <sheetProtection formatCells="0" formatColumns="0" formatRows="0" autoFilter="0"/>
  <protectedRanges>
    <protectedRange sqref="A76:H65536" name="Rango1"/>
  </protectedRanges>
  <mergeCells count="4">
    <mergeCell ref="A1:H1"/>
    <mergeCell ref="A2:B4"/>
    <mergeCell ref="C2:G2"/>
    <mergeCell ref="H2:H3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6299212598425197" right="0.6299212598425197" top="0.9448818897637796" bottom="0.7480314960629921" header="0.31496062992125984" footer="0.31496062992125984"/>
  <pageSetup fitToHeight="1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2020-01-28T17:31:04Z</cp:lastPrinted>
  <dcterms:created xsi:type="dcterms:W3CDTF">2012-12-11T21:12:22Z</dcterms:created>
  <dcterms:modified xsi:type="dcterms:W3CDTF">2020-01-30T20:00:31Z</dcterms:modified>
  <cp:category/>
  <cp:version/>
  <cp:contentType/>
  <cp:contentStatus/>
</cp:coreProperties>
</file>